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G:\loans\Loan Programs\SBA Programs_2020\SBA Paycheck Protection Program\Underwriting Related Docs\PPP - Loan Calculators\"/>
    </mc:Choice>
  </mc:AlternateContent>
  <xr:revisionPtr revIDLastSave="0" documentId="13_ncr:1_{55E94904-5E65-4C88-91EF-3214D419A6F2}" xr6:coauthVersionLast="45" xr6:coauthVersionMax="45" xr10:uidLastSave="{00000000-0000-0000-0000-000000000000}"/>
  <bookViews>
    <workbookView xWindow="28680" yWindow="-120" windowWidth="29040" windowHeight="15840" xr2:uid="{02F40E1E-2054-453F-BFAE-632B3758B32D}"/>
  </bookViews>
  <sheets>
    <sheet name="Instructions" sheetId="1" r:id="rId1"/>
    <sheet name="PPP Loan calculator" sheetId="2" r:id="rId2"/>
    <sheet name="Calculating payroll cos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3" l="1"/>
  <c r="AB18" i="3"/>
  <c r="AB34" i="3" l="1"/>
  <c r="AB37" i="3" s="1"/>
  <c r="Z34" i="3"/>
  <c r="Z37" i="3" s="1"/>
  <c r="X34" i="3"/>
  <c r="X37" i="3" s="1"/>
  <c r="V34" i="3"/>
  <c r="V37" i="3" s="1"/>
  <c r="T34" i="3"/>
  <c r="T37" i="3" s="1"/>
  <c r="R34" i="3"/>
  <c r="R37" i="3" s="1"/>
  <c r="P34" i="3"/>
  <c r="P37" i="3" s="1"/>
  <c r="N34" i="3"/>
  <c r="N37" i="3" s="1"/>
  <c r="L34" i="3"/>
  <c r="L37" i="3" s="1"/>
  <c r="J34" i="3"/>
  <c r="J37" i="3" s="1"/>
  <c r="H34" i="3"/>
  <c r="H37" i="3" s="1"/>
  <c r="F34" i="3"/>
  <c r="F37" i="3" s="1"/>
  <c r="D34" i="3"/>
  <c r="D37" i="3" s="1"/>
  <c r="D39" i="3" s="1"/>
  <c r="AB16" i="3"/>
  <c r="D16" i="3"/>
  <c r="E22" i="2"/>
  <c r="Z18" i="3" l="1"/>
  <c r="Z16" i="3" s="1"/>
  <c r="F39" i="3"/>
  <c r="X18" i="3" l="1"/>
  <c r="X16" i="3" s="1"/>
  <c r="A14" i="2"/>
  <c r="D12" i="2"/>
  <c r="F12" i="2" s="1"/>
  <c r="V18" i="3" l="1"/>
  <c r="V16" i="3" s="1"/>
  <c r="T18" i="3" l="1"/>
  <c r="T16" i="3" s="1"/>
  <c r="R18" i="3" l="1"/>
  <c r="R16" i="3" s="1"/>
  <c r="P18" i="3" l="1"/>
  <c r="P16" i="3" s="1"/>
  <c r="N18" i="3" l="1"/>
  <c r="N16" i="3" s="1"/>
  <c r="L18" i="3" l="1"/>
  <c r="L16" i="3" s="1"/>
  <c r="J18" i="3" l="1"/>
  <c r="J16" i="3" s="1"/>
  <c r="H18" i="3" l="1"/>
  <c r="H16" i="3" s="1"/>
  <c r="F18" i="3" l="1"/>
  <c r="F16" i="3" s="1"/>
</calcChain>
</file>

<file path=xl/sharedStrings.xml><?xml version="1.0" encoding="utf-8"?>
<sst xmlns="http://schemas.openxmlformats.org/spreadsheetml/2006/main" count="118" uniqueCount="83">
  <si>
    <t>Loan Calculator</t>
  </si>
  <si>
    <t>Paycheck Protection Program (PPP) under the CARES Act</t>
  </si>
  <si>
    <t xml:space="preserve">Employer: In Business in 2019 and Non Seasonal </t>
  </si>
  <si>
    <t>In business between 2/15/2019 and 6/30/2019</t>
  </si>
  <si>
    <t>How to use this calculator:</t>
  </si>
  <si>
    <t>Begin with "Calculating payroll costs" tab</t>
  </si>
  <si>
    <t xml:space="preserve">This tab walks through the calculation of the average monthly payroll costs for the applicable period. </t>
  </si>
  <si>
    <t xml:space="preserve">Ultimately, this calculation may help determine the max loan amount you may be eligible for. </t>
  </si>
  <si>
    <t xml:space="preserve">If available, run a payroll report for the applicable period and enter the 12-month summary in the first column in the worksheet. </t>
  </si>
  <si>
    <t>OR</t>
  </si>
  <si>
    <t xml:space="preserve">This worksheet can be completed on a monthly basis if an annualized payroll report is not available for the applicable period. </t>
  </si>
  <si>
    <t>NOTES:</t>
  </si>
  <si>
    <t xml:space="preserve">For more details, check out the full Coronavirus, Aid, Relief, and Economic Security Act (CARES) Act, </t>
  </si>
  <si>
    <t xml:space="preserve">Guidance issued March 31, 2020, </t>
  </si>
  <si>
    <t xml:space="preserve">and guidance issued April 14, 2020. </t>
  </si>
  <si>
    <t>How much can I borrow?</t>
  </si>
  <si>
    <t>Maximum eligible loan calculation</t>
  </si>
  <si>
    <t>X</t>
  </si>
  <si>
    <t xml:space="preserve">= </t>
  </si>
  <si>
    <t>Links from next tab</t>
  </si>
  <si>
    <t>Loan maximum available</t>
  </si>
  <si>
    <t>Did you take out an Economic Injury Disaster Loan (EIDL) between January 31, 2020 and April 3, 2020?</t>
  </si>
  <si>
    <t xml:space="preserve">Add the outstanding amount of any EIDL made between January 31, 2020 and April 3, 2020 that you choose to refinance, less the amount of any advance under an EIDL COVID-19 loan (because it does not have to be repaid). 
 </t>
  </si>
  <si>
    <t>What is the outstanding loan amount?</t>
  </si>
  <si>
    <t>What is the amount of the emergency advance?</t>
  </si>
  <si>
    <t>Net EIDL to be refinaced</t>
  </si>
  <si>
    <t>Calculating average monthly payroll costs:</t>
  </si>
  <si>
    <t xml:space="preserve">Loan Date Requested: </t>
  </si>
  <si>
    <r>
      <t xml:space="preserve">Used to calculate pay intervals </t>
    </r>
    <r>
      <rPr>
        <b/>
        <i/>
        <sz val="14"/>
        <color rgb="FFFF0000"/>
        <rFont val="Calibri"/>
        <family val="2"/>
        <scheme val="minor"/>
      </rPr>
      <t>IF</t>
    </r>
    <r>
      <rPr>
        <i/>
        <sz val="14"/>
        <color rgb="FFFF0000"/>
        <rFont val="Calibri"/>
        <family val="2"/>
        <scheme val="minor"/>
      </rPr>
      <t xml:space="preserve"> choosing to request loan based on payroll costs for the previous 12 months</t>
    </r>
    <r>
      <rPr>
        <b/>
        <i/>
        <sz val="14"/>
        <color rgb="FFFF0000"/>
        <rFont val="Calibri"/>
        <family val="2"/>
        <scheme val="minor"/>
      </rPr>
      <t xml:space="preserve"> INSTEAD OF</t>
    </r>
    <r>
      <rPr>
        <i/>
        <sz val="14"/>
        <color rgb="FFFF0000"/>
        <rFont val="Calibri"/>
        <family val="2"/>
        <scheme val="minor"/>
      </rPr>
      <t xml:space="preserve"> using the 2019 caleandar year. </t>
    </r>
  </si>
  <si>
    <t>Enter Annual Data</t>
  </si>
  <si>
    <t xml:space="preserve">Depending on the payroll information available, use the monthly breakout in these columns to assist in calculating average payroll costs for the prior 12 month period. </t>
  </si>
  <si>
    <t>Enter the total for the 12 months prior to loan date:</t>
  </si>
  <si>
    <t>January 2019</t>
  </si>
  <si>
    <t>February 2019</t>
  </si>
  <si>
    <t>March 2019</t>
  </si>
  <si>
    <t>April 2019</t>
  </si>
  <si>
    <t>May 2019</t>
  </si>
  <si>
    <t>June 2019</t>
  </si>
  <si>
    <t>July 2019</t>
  </si>
  <si>
    <t>August 2019</t>
  </si>
  <si>
    <t>September 2019</t>
  </si>
  <si>
    <t>October 2019</t>
  </si>
  <si>
    <t>November 2019</t>
  </si>
  <si>
    <t>December 2019</t>
  </si>
  <si>
    <t>*See note</t>
  </si>
  <si>
    <t>to</t>
  </si>
  <si>
    <t>guidance issued April 2, 2020</t>
  </si>
  <si>
    <t>FAQs issued April 6, 2020 (updated April 14, 2020),</t>
  </si>
  <si>
    <t>Comments</t>
  </si>
  <si>
    <t xml:space="preserve">*NOTE: Pay intervals are approximations, use the pay periods that most closely correlate with your pay information above. Month one has additional days to make up for rounding throughout the other months. </t>
  </si>
  <si>
    <t>INCLUDED PAYROLL COSTS</t>
  </si>
  <si>
    <t>(1)</t>
  </si>
  <si>
    <t>Gross Wages</t>
  </si>
  <si>
    <t>(2)</t>
  </si>
  <si>
    <t>Self-employment income of general active partners</t>
  </si>
  <si>
    <t>Payment of state or local tax assessed (on the employer) on the compensation of employees. (e.g. SUTA)</t>
  </si>
  <si>
    <t>See guidance issued April 2, 2020; section 2f - Payment for the provision of employee benefits consisting of:</t>
  </si>
  <si>
    <t>(3)</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</si>
  <si>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t>
    </r>
  </si>
  <si>
    <t>Retirement benefits</t>
  </si>
  <si>
    <t>LESS: EXCLUDED PAYROLL COSTS</t>
  </si>
  <si>
    <t>(4)</t>
  </si>
  <si>
    <t>Compensation of an individual employee or owner over an annual salary of $100,000</t>
  </si>
  <si>
    <t>Compensation for an employee with a principal place of residence outside of the United States</t>
  </si>
  <si>
    <t>Qualified sick leave wages for which a credit is allowed under section 70001 of the Families First Coronavirus Response Act (Public Law 116-5 127)</t>
  </si>
  <si>
    <t>Qualified family leave wages for which a credit is allowed under section 7003 of the Families First Coronavirus Response Act</t>
  </si>
  <si>
    <t>Total Excluded Payroll Costs</t>
  </si>
  <si>
    <t>Payroll Costs</t>
  </si>
  <si>
    <t>Average Monthly Payroll Costs</t>
  </si>
  <si>
    <t>Basically, this number is the gross wages (before any deductions for taxes withheld, benefit deductions, etc.) per payroll. For purposes of this calculation, ensure gross payroll includes the following:</t>
  </si>
  <si>
    <t>Salary, wage, commission or similar compensation</t>
  </si>
  <si>
    <t>Cash tips or equivalent</t>
  </si>
  <si>
    <t>Vacation, parental, family, medical or sick leave</t>
  </si>
  <si>
    <t>Dismissal or separation allowance</t>
  </si>
  <si>
    <t>Payment of any retirement benefit</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</si>
  <si>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</si>
  <si>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 xml:space="preserve">The Second Interim Final Rule released on April 14, 2020, discusses the treatment of income for partners in a partnership on page 5. </t>
  </si>
  <si>
    <t>The payment submitted to the insurance company generally includes the employee and employer portion. Ensure this number only includes the employer portion.</t>
  </si>
  <si>
    <t>Pay over $100,000 for any employee or owner on an annualized basis is not eligible for the loan. See FAQ #7 for guidance.</t>
  </si>
  <si>
    <t>This template is based on interpretations of the CARES Act and guidance released through April 14, 2020. Links are included below. There are areas of the Act where additional clarification from the Treasury and SBA is needed.</t>
  </si>
  <si>
    <t>See question 16 of the Faqs for clarifications on how to treat federal taxes in this calculation</t>
  </si>
  <si>
    <t>https://home.treasury.gov/system/files/136/Paycheck-Protection-Program-Frequently-Asked-Questions.pdf</t>
  </si>
  <si>
    <t xml:space="preserve">The "PPP Loan calculator tab" may be used to calculate your maximum eligible loan under the Paycheck Protection Program, up to $10 Million.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</si>
</sst>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rgb="FF72246C"/>
      <name val="Calibri"/>
      <family val="2"/>
      <scheme val="minor"/>
    </font>
    <font>
      <b/>
      <i/>
      <sz val="16"/>
      <color rgb="FF3A5DAE"/>
      <name val="Calibri"/>
      <family val="2"/>
      <scheme val="minor"/>
    </font>
    <font>
      <b/>
      <sz val="11"/>
      <color rgb="FFFF0000"/>
      <name val="Calibri"/>
      <family val="2"/>
      <scheme val="minor"/>
    </font>
    <font>
      <b/>
      <i/>
      <sz val="12"/>
      <color rgb="FF3A5DAE"/>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i/>
      <sz val="16"/>
      <color theme="1"/>
      <name val="Calibri"/>
      <family val="2"/>
      <scheme val="minor"/>
    </font>
    <font>
      <u/>
      <sz val="16"/>
      <color theme="10"/>
      <name val="Calibri"/>
      <family val="2"/>
      <scheme val="minor"/>
    </font>
    <font>
      <b/>
      <sz val="18"/>
      <color theme="1"/>
      <name val="Calibri"/>
      <family val="2"/>
      <scheme val="minor"/>
    </font>
    <font>
      <i/>
      <sz val="11"/>
      <color theme="1"/>
      <name val="Calibri"/>
      <family val="2"/>
      <scheme val="minor"/>
    </font>
    <font>
      <b/>
      <sz val="16"/>
      <color rgb="FFFF0000"/>
      <name val="Calibri"/>
      <family val="2"/>
      <scheme val="minor"/>
    </font>
    <font>
      <b/>
      <i/>
      <sz val="14"/>
      <color rgb="FFFF0000"/>
      <name val="Calibri"/>
      <family val="2"/>
      <scheme val="minor"/>
    </font>
    <font>
      <i/>
      <sz val="14"/>
      <color theme="1"/>
      <name val="Calibri"/>
      <family val="2"/>
      <scheme val="minor"/>
    </font>
    <font>
      <b/>
      <sz val="12"/>
      <color theme="1"/>
      <name val="Calibri"/>
      <family val="2"/>
      <scheme val="minor"/>
    </font>
    <font>
      <i/>
      <sz val="14"/>
      <color rgb="FFFF0000"/>
      <name val="Calibri"/>
      <family val="2"/>
      <scheme val="minor"/>
    </font>
    <font>
      <b/>
      <i/>
      <sz val="11"/>
      <color theme="1"/>
      <name val="Calibri"/>
      <family val="2"/>
      <scheme val="minor"/>
    </font>
    <font>
      <b/>
      <sz val="11"/>
      <name val="Calibri"/>
      <family val="2"/>
      <scheme val="minor"/>
    </font>
    <font>
      <b/>
      <i/>
      <sz val="11"/>
      <color rgb="FFFF0000"/>
      <name val="Calibri"/>
      <family val="2"/>
      <scheme val="minor"/>
    </font>
    <font>
      <b/>
      <sz val="18"/>
      <color rgb="FFFF0000"/>
      <name val="Calibri"/>
      <family val="2"/>
      <scheme val="minor"/>
    </font>
    <font>
      <sz val="11"/>
      <name val="Calibri"/>
      <family val="2"/>
      <scheme val="minor"/>
    </font>
    <font>
      <sz val="11"/>
      <color rgb="FFFF0000"/>
      <name val="Calibri"/>
      <family val="2"/>
      <scheme val="minor"/>
    </font>
    <font>
      <b/>
      <sz val="10"/>
      <color rgb="FFFF0000"/>
      <name val="Calibri"/>
      <family val="2"/>
      <scheme val="minor"/>
    </font>
    <font>
      <b/>
      <sz val="12"/>
      <color rgb="FFFF0000"/>
      <name val="Calibri"/>
      <family val="2"/>
      <scheme val="minor"/>
    </font>
    <font>
      <b/>
      <sz val="14"/>
      <color rgb="FF72246C"/>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9C9C9"/>
        <bgColor indexed="64"/>
      </patternFill>
    </fill>
  </fills>
  <borders count="16">
    <border>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05">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2" fillId="0" borderId="0" xfId="0" applyFont="1" applyAlignment="1">
      <alignment horizontal="center"/>
    </xf>
    <xf numFmtId="0" fontId="2" fillId="0" borderId="0" xfId="0" applyFont="1"/>
    <xf numFmtId="0" fontId="10" fillId="0" borderId="0" xfId="0" applyFont="1"/>
    <xf numFmtId="0" fontId="13" fillId="0" borderId="0" xfId="0" applyFont="1"/>
    <xf numFmtId="0" fontId="13" fillId="0" borderId="0" xfId="0" applyFont="1" applyAlignment="1">
      <alignment horizontal="center"/>
    </xf>
    <xf numFmtId="164" fontId="13" fillId="3" borderId="0" xfId="1" applyNumberFormat="1" applyFont="1" applyFill="1"/>
    <xf numFmtId="0" fontId="13" fillId="0" borderId="0" xfId="0" quotePrefix="1" applyFont="1" applyAlignment="1">
      <alignment horizontal="center"/>
    </xf>
    <xf numFmtId="165" fontId="13" fillId="4" borderId="0" xfId="2" applyNumberFormat="1" applyFont="1" applyFill="1"/>
    <xf numFmtId="0" fontId="14" fillId="0" borderId="0" xfId="0" applyFont="1"/>
    <xf numFmtId="0" fontId="15" fillId="0" borderId="0" xfId="0" applyFont="1" applyAlignment="1">
      <alignment horizontal="center"/>
    </xf>
    <xf numFmtId="0" fontId="16" fillId="0" borderId="0" xfId="0" applyFont="1"/>
    <xf numFmtId="0" fontId="11" fillId="0" borderId="0" xfId="0" applyFont="1"/>
    <xf numFmtId="0" fontId="17" fillId="0" borderId="0" xfId="0" applyFont="1"/>
    <xf numFmtId="0" fontId="0" fillId="0" borderId="0" xfId="0" applyAlignment="1">
      <alignment wrapText="1"/>
    </xf>
    <xf numFmtId="0" fontId="0" fillId="0" borderId="0" xfId="0" quotePrefix="1"/>
    <xf numFmtId="0" fontId="18" fillId="0" borderId="0" xfId="0" applyFont="1" applyAlignment="1">
      <alignment horizontal="right"/>
    </xf>
    <xf numFmtId="14" fontId="19" fillId="0" borderId="0" xfId="0" applyNumberFormat="1" applyFont="1"/>
    <xf numFmtId="0" fontId="9" fillId="0" borderId="0" xfId="0" applyFont="1" applyAlignment="1">
      <alignment horizontal="center"/>
    </xf>
    <xf numFmtId="0" fontId="15" fillId="3" borderId="0" xfId="0" applyFont="1" applyFill="1" applyAlignment="1">
      <alignment horizontal="center"/>
    </xf>
    <xf numFmtId="0" fontId="2" fillId="0" borderId="0" xfId="0" applyFont="1" applyAlignment="1">
      <alignment horizontal="center" wrapText="1"/>
    </xf>
    <xf numFmtId="0" fontId="0" fillId="3" borderId="0" xfId="0" applyFill="1"/>
    <xf numFmtId="17" fontId="21" fillId="0" borderId="0" xfId="0" quotePrefix="1" applyNumberFormat="1" applyFont="1" applyAlignment="1">
      <alignment horizontal="center"/>
    </xf>
    <xf numFmtId="0" fontId="21" fillId="0" borderId="0" xfId="0" applyFont="1" applyAlignment="1">
      <alignment horizontal="center"/>
    </xf>
    <xf numFmtId="0" fontId="21" fillId="0" borderId="0" xfId="0" quotePrefix="1" applyFont="1" applyAlignment="1">
      <alignment horizontal="center"/>
    </xf>
    <xf numFmtId="14" fontId="6" fillId="0" borderId="0" xfId="0" applyNumberFormat="1" applyFont="1" applyAlignment="1">
      <alignment horizontal="center"/>
    </xf>
    <xf numFmtId="0" fontId="6" fillId="0" borderId="0" xfId="0" applyFont="1" applyAlignment="1">
      <alignment horizontal="center"/>
    </xf>
    <xf numFmtId="14" fontId="2" fillId="0" borderId="0" xfId="0" applyNumberFormat="1" applyFont="1" applyAlignment="1">
      <alignment horizontal="center" wrapText="1"/>
    </xf>
    <xf numFmtId="14" fontId="2" fillId="0" borderId="0" xfId="0" applyNumberFormat="1" applyFont="1" applyAlignment="1">
      <alignment horizontal="center"/>
    </xf>
    <xf numFmtId="0" fontId="12" fillId="0" borderId="0" xfId="3" applyFont="1" applyFill="1" applyAlignment="1"/>
    <xf numFmtId="14" fontId="0" fillId="0" borderId="0" xfId="1" applyNumberFormat="1" applyFont="1" applyFill="1"/>
    <xf numFmtId="164" fontId="0" fillId="0" borderId="0" xfId="1" applyNumberFormat="1" applyFont="1" applyFill="1"/>
    <xf numFmtId="0" fontId="22" fillId="0" borderId="0" xfId="0" applyFont="1"/>
    <xf numFmtId="0" fontId="0" fillId="0" borderId="0" xfId="0" applyAlignment="1">
      <alignment horizontal="center" vertical="center"/>
    </xf>
    <xf numFmtId="0" fontId="2" fillId="7" borderId="2" xfId="0" applyFont="1" applyFill="1" applyBorder="1"/>
    <xf numFmtId="0" fontId="0" fillId="3" borderId="3" xfId="0" applyFill="1" applyBorder="1"/>
    <xf numFmtId="164" fontId="0" fillId="3" borderId="3" xfId="1" applyNumberFormat="1" applyFont="1" applyFill="1" applyBorder="1"/>
    <xf numFmtId="164" fontId="0" fillId="3" borderId="4" xfId="1" applyNumberFormat="1" applyFont="1" applyFill="1" applyBorder="1"/>
    <xf numFmtId="0" fontId="6" fillId="0" borderId="0" xfId="0" quotePrefix="1" applyFont="1" applyAlignment="1">
      <alignment horizontal="center" vertical="center"/>
    </xf>
    <xf numFmtId="0" fontId="0" fillId="0" borderId="5" xfId="0" applyBorder="1" applyAlignment="1">
      <alignment wrapText="1"/>
    </xf>
    <xf numFmtId="164" fontId="0" fillId="0" borderId="0" xfId="1" applyNumberFormat="1" applyFont="1" applyBorder="1"/>
    <xf numFmtId="164" fontId="0" fillId="3" borderId="0" xfId="1" applyNumberFormat="1" applyFont="1" applyFill="1" applyBorder="1"/>
    <xf numFmtId="164" fontId="0" fillId="0" borderId="6" xfId="1" applyNumberFormat="1" applyFont="1" applyBorder="1"/>
    <xf numFmtId="0" fontId="3" fillId="0" borderId="5" xfId="3" applyBorder="1" applyAlignment="1">
      <alignment wrapText="1"/>
    </xf>
    <xf numFmtId="0" fontId="0" fillId="0" borderId="7" xfId="0" applyBorder="1" applyAlignment="1">
      <alignment wrapText="1"/>
    </xf>
    <xf numFmtId="0" fontId="0" fillId="0" borderId="8" xfId="0" applyBorder="1"/>
    <xf numFmtId="164" fontId="0" fillId="0" borderId="8" xfId="1" applyNumberFormat="1" applyFont="1" applyBorder="1"/>
    <xf numFmtId="164" fontId="0" fillId="3" borderId="8" xfId="1" applyNumberFormat="1" applyFont="1" applyFill="1" applyBorder="1"/>
    <xf numFmtId="164" fontId="0" fillId="0" borderId="8" xfId="1" applyNumberFormat="1" applyFont="1" applyBorder="1" applyProtection="1"/>
    <xf numFmtId="164" fontId="0" fillId="0" borderId="9" xfId="1" applyNumberFormat="1" applyFont="1" applyBorder="1"/>
    <xf numFmtId="43" fontId="0" fillId="0" borderId="0" xfId="1" applyFont="1"/>
    <xf numFmtId="0" fontId="0" fillId="7" borderId="3" xfId="0" applyFill="1" applyBorder="1"/>
    <xf numFmtId="43" fontId="0" fillId="7" borderId="3" xfId="1" applyFont="1" applyFill="1" applyBorder="1"/>
    <xf numFmtId="43" fontId="0" fillId="7" borderId="4" xfId="1" applyFont="1" applyFill="1" applyBorder="1"/>
    <xf numFmtId="0" fontId="0" fillId="0" borderId="10" xfId="0" applyBorder="1" applyAlignment="1">
      <alignment wrapText="1"/>
    </xf>
    <xf numFmtId="0" fontId="0" fillId="0" borderId="11" xfId="0" applyBorder="1"/>
    <xf numFmtId="164" fontId="0" fillId="0" borderId="11" xfId="1" applyNumberFormat="1" applyFont="1" applyFill="1" applyBorder="1"/>
    <xf numFmtId="164" fontId="0" fillId="3" borderId="11" xfId="1" applyNumberFormat="1" applyFont="1" applyFill="1" applyBorder="1"/>
    <xf numFmtId="164" fontId="0" fillId="0" borderId="12" xfId="1" applyNumberFormat="1" applyFont="1" applyFill="1" applyBorder="1"/>
    <xf numFmtId="164" fontId="0" fillId="0" borderId="0" xfId="1" applyNumberFormat="1" applyFont="1" applyBorder="1" applyProtection="1"/>
    <xf numFmtId="0" fontId="2" fillId="0" borderId="5" xfId="0" applyFont="1" applyBorder="1" applyAlignment="1">
      <alignment horizontal="right" wrapText="1"/>
    </xf>
    <xf numFmtId="164" fontId="0" fillId="0" borderId="13" xfId="1" applyNumberFormat="1" applyFont="1" applyBorder="1"/>
    <xf numFmtId="164" fontId="0" fillId="0" borderId="14" xfId="1" applyNumberFormat="1" applyFont="1" applyBorder="1"/>
    <xf numFmtId="0" fontId="0" fillId="0" borderId="7" xfId="0" applyBorder="1"/>
    <xf numFmtId="0" fontId="9" fillId="0" borderId="0" xfId="0" applyFont="1" applyAlignment="1">
      <alignment horizontal="right" wrapText="1"/>
    </xf>
    <xf numFmtId="164" fontId="0" fillId="0" borderId="0" xfId="1" applyNumberFormat="1" applyFont="1"/>
    <xf numFmtId="164" fontId="0" fillId="3" borderId="0" xfId="1" applyNumberFormat="1" applyFont="1" applyFill="1"/>
    <xf numFmtId="164" fontId="0" fillId="0" borderId="1" xfId="1" applyNumberFormat="1" applyFont="1" applyBorder="1"/>
    <xf numFmtId="164" fontId="0" fillId="0" borderId="15" xfId="1" applyNumberFormat="1" applyFont="1" applyBorder="1"/>
    <xf numFmtId="164" fontId="0" fillId="3" borderId="0" xfId="0" applyNumberFormat="1" applyFill="1"/>
    <xf numFmtId="164" fontId="0" fillId="0" borderId="15" xfId="0" applyNumberFormat="1" applyBorder="1"/>
    <xf numFmtId="0" fontId="23" fillId="0" borderId="0" xfId="0" applyFont="1"/>
    <xf numFmtId="0" fontId="3" fillId="0" borderId="0" xfId="3"/>
    <xf numFmtId="0" fontId="3" fillId="0" borderId="0" xfId="3" applyFill="1" applyAlignment="1">
      <alignment horizontal="center" vertical="center"/>
    </xf>
    <xf numFmtId="0" fontId="3" fillId="0" borderId="0" xfId="3" applyFill="1" applyAlignment="1">
      <alignment horizontal="left" vertical="center"/>
    </xf>
    <xf numFmtId="164" fontId="0" fillId="0" borderId="0" xfId="1" applyNumberFormat="1" applyFont="1" applyFill="1" applyBorder="1"/>
    <xf numFmtId="0" fontId="6" fillId="0" borderId="0" xfId="0" quotePrefix="1" applyFont="1"/>
    <xf numFmtId="0" fontId="3" fillId="2" borderId="0" xfId="3" applyFill="1" applyAlignment="1">
      <alignment vertical="center"/>
    </xf>
    <xf numFmtId="0" fontId="24" fillId="0" borderId="0" xfId="3" applyFont="1" applyFill="1" applyAlignment="1">
      <alignment horizontal="left" vertical="center"/>
    </xf>
    <xf numFmtId="0" fontId="3" fillId="0" borderId="0" xfId="3" applyFill="1" applyAlignment="1">
      <alignment horizontal="center" wrapText="1"/>
    </xf>
    <xf numFmtId="14" fontId="6" fillId="0" borderId="0" xfId="0" applyNumberFormat="1" applyFont="1" applyAlignment="1">
      <alignment horizontal="center" wrapText="1"/>
    </xf>
    <xf numFmtId="0" fontId="26" fillId="0" borderId="0" xfId="0" applyFont="1" applyAlignment="1">
      <alignment horizontal="center" wrapText="1"/>
    </xf>
    <xf numFmtId="0" fontId="25" fillId="3" borderId="0" xfId="0" applyFont="1" applyFill="1" applyAlignment="1">
      <alignment wrapText="1"/>
    </xf>
    <xf numFmtId="0" fontId="27" fillId="0" borderId="2" xfId="0" applyFont="1" applyBorder="1" applyAlignment="1">
      <alignment horizontal="right"/>
    </xf>
    <xf numFmtId="0" fontId="0" fillId="0" borderId="3" xfId="0" applyBorder="1"/>
    <xf numFmtId="14" fontId="0" fillId="6" borderId="4" xfId="0" applyNumberFormat="1" applyFill="1" applyBorder="1"/>
    <xf numFmtId="0" fontId="0" fillId="0" borderId="0" xfId="0" applyFill="1" applyAlignment="1">
      <alignment vertical="center" wrapText="1"/>
    </xf>
    <xf numFmtId="0" fontId="0" fillId="2" borderId="0" xfId="0" applyFill="1" applyAlignment="1">
      <alignment horizontal="left" vertical="center" wrapText="1"/>
    </xf>
    <xf numFmtId="0" fontId="3" fillId="2" borderId="0" xfId="3" applyFill="1" applyAlignment="1">
      <alignment horizontal="left" vertical="top" wrapText="1"/>
    </xf>
    <xf numFmtId="0" fontId="3" fillId="2" borderId="0" xfId="3" applyFill="1" applyAlignment="1">
      <alignment horizontal="left" vertical="center"/>
    </xf>
    <xf numFmtId="0" fontId="15" fillId="0" borderId="0" xfId="0" applyFont="1" applyAlignment="1">
      <alignment horizontal="center"/>
    </xf>
    <xf numFmtId="0" fontId="0" fillId="0" borderId="0" xfId="0" applyAlignment="1">
      <alignment horizontal="left" wrapText="1"/>
    </xf>
    <xf numFmtId="164" fontId="0" fillId="5" borderId="0" xfId="1" applyNumberFormat="1" applyFont="1" applyFill="1" applyAlignment="1">
      <alignment horizontal="center"/>
    </xf>
    <xf numFmtId="164" fontId="0" fillId="5" borderId="1" xfId="1" applyNumberFormat="1" applyFont="1" applyFill="1" applyBorder="1" applyAlignment="1">
      <alignment horizontal="center"/>
    </xf>
    <xf numFmtId="0" fontId="28"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3" fillId="0" borderId="0" xfId="3" applyFill="1" applyBorder="1" applyAlignment="1">
      <alignment horizontal="left" wrapText="1"/>
    </xf>
    <xf numFmtId="0" fontId="3" fillId="0" borderId="0" xfId="3"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185" custLinFactNeighborY="-3296">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809" y="249687"/>
          <a:ext cx="979792" cy="5878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2.5</a:t>
          </a:r>
        </a:p>
      </dsp:txBody>
      <dsp:txXfrm>
        <a:off x="1809" y="249687"/>
        <a:ext cx="979792" cy="587875"/>
      </dsp:txXfrm>
    </dsp:sp>
    <dsp:sp modelId="{1DF1C724-0EDF-419E-8828-9DEE1E023F27}">
      <dsp:nvSpPr>
        <dsp:cNvPr id="0" name=""/>
        <dsp:cNvSpPr/>
      </dsp:nvSpPr>
      <dsp:spPr>
        <a:xfrm>
          <a:off x="1079581" y="249687"/>
          <a:ext cx="979792" cy="5878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079581" y="249687"/>
        <a:ext cx="979792" cy="587875"/>
      </dsp:txXfrm>
    </dsp:sp>
    <dsp:sp modelId="{2B3C861E-30D6-45CD-9356-660B9B467EA8}">
      <dsp:nvSpPr>
        <dsp:cNvPr id="0" name=""/>
        <dsp:cNvSpPr/>
      </dsp:nvSpPr>
      <dsp:spPr>
        <a:xfrm>
          <a:off x="2157353" y="249687"/>
          <a:ext cx="979792" cy="5878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Average monthly payroll costs</a:t>
          </a:r>
        </a:p>
      </dsp:txBody>
      <dsp:txXfrm>
        <a:off x="2157353" y="249687"/>
        <a:ext cx="979792" cy="587875"/>
      </dsp:txXfrm>
    </dsp:sp>
    <dsp:sp modelId="{5A77D647-D430-478C-A277-2998F9E10052}">
      <dsp:nvSpPr>
        <dsp:cNvPr id="0" name=""/>
        <dsp:cNvSpPr/>
      </dsp:nvSpPr>
      <dsp:spPr>
        <a:xfrm>
          <a:off x="3235125" y="249687"/>
          <a:ext cx="979792" cy="5878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3235125" y="249687"/>
        <a:ext cx="979792" cy="587875"/>
      </dsp:txXfrm>
    </dsp:sp>
    <dsp:sp modelId="{557EC7D5-FA0A-46B7-920A-93B1360FAF56}">
      <dsp:nvSpPr>
        <dsp:cNvPr id="0" name=""/>
        <dsp:cNvSpPr/>
      </dsp:nvSpPr>
      <dsp:spPr>
        <a:xfrm>
          <a:off x="4312896" y="249687"/>
          <a:ext cx="979792" cy="58787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Maximum loan (Not to exceed $10 Million)</a:t>
          </a:r>
        </a:p>
      </dsp:txBody>
      <dsp:txXfrm>
        <a:off x="4312896" y="249687"/>
        <a:ext cx="979792" cy="58787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1705" y="80094"/>
          <a:ext cx="923645" cy="5541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Total included payroll costs</a:t>
          </a:r>
        </a:p>
      </dsp:txBody>
      <dsp:txXfrm>
        <a:off x="1705" y="80094"/>
        <a:ext cx="923645" cy="554187"/>
      </dsp:txXfrm>
    </dsp:sp>
    <dsp:sp modelId="{1DF1C724-0EDF-419E-8828-9DEE1E023F27}">
      <dsp:nvSpPr>
        <dsp:cNvPr id="0" name=""/>
        <dsp:cNvSpPr/>
      </dsp:nvSpPr>
      <dsp:spPr>
        <a:xfrm>
          <a:off x="1017716" y="80094"/>
          <a:ext cx="923645" cy="5541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1017716" y="80094"/>
        <a:ext cx="923645" cy="554187"/>
      </dsp:txXfrm>
    </dsp:sp>
    <dsp:sp modelId="{2B3C861E-30D6-45CD-9356-660B9B467EA8}">
      <dsp:nvSpPr>
        <dsp:cNvPr id="0" name=""/>
        <dsp:cNvSpPr/>
      </dsp:nvSpPr>
      <dsp:spPr>
        <a:xfrm>
          <a:off x="2033727" y="80094"/>
          <a:ext cx="923645" cy="5541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Total excluded payroll costs</a:t>
          </a:r>
        </a:p>
      </dsp:txBody>
      <dsp:txXfrm>
        <a:off x="2033727" y="80094"/>
        <a:ext cx="923645" cy="554187"/>
      </dsp:txXfrm>
    </dsp:sp>
    <dsp:sp modelId="{5A77D647-D430-478C-A277-2998F9E10052}">
      <dsp:nvSpPr>
        <dsp:cNvPr id="0" name=""/>
        <dsp:cNvSpPr/>
      </dsp:nvSpPr>
      <dsp:spPr>
        <a:xfrm>
          <a:off x="3049737" y="80094"/>
          <a:ext cx="923645" cy="5541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3049737" y="80094"/>
        <a:ext cx="923645" cy="554187"/>
      </dsp:txXfrm>
    </dsp:sp>
    <dsp:sp modelId="{557EC7D5-FA0A-46B7-920A-93B1360FAF56}">
      <dsp:nvSpPr>
        <dsp:cNvPr id="0" name=""/>
        <dsp:cNvSpPr/>
      </dsp:nvSpPr>
      <dsp:spPr>
        <a:xfrm>
          <a:off x="4067454" y="61828"/>
          <a:ext cx="923645" cy="554187"/>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kern="1200"/>
            <a:t>Payroll costs</a:t>
          </a:r>
        </a:p>
      </dsp:txBody>
      <dsp:txXfrm>
        <a:off x="4067454" y="61828"/>
        <a:ext cx="923645" cy="554187"/>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2</xdr:col>
      <xdr:colOff>1257300</xdr:colOff>
      <xdr:row>9</xdr:row>
      <xdr:rowOff>47625</xdr:rowOff>
    </xdr:to>
    <xdr:graphicFrame macro="">
      <xdr:nvGraphicFramePr>
        <xdr:cNvPr id="2" name="Diagram 1">
          <a:extLst>
            <a:ext uri="{FF2B5EF4-FFF2-40B4-BE49-F238E27FC236}">
              <a16:creationId xmlns:a16="http://schemas.microsoft.com/office/drawing/2014/main" id="{87147B8F-522A-4949-BF42-F0EC73D55B8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57150</xdr:rowOff>
    </xdr:from>
    <xdr:to>
      <xdr:col>3</xdr:col>
      <xdr:colOff>1352550</xdr:colOff>
      <xdr:row>9</xdr:row>
      <xdr:rowOff>9526</xdr:rowOff>
    </xdr:to>
    <xdr:graphicFrame macro="">
      <xdr:nvGraphicFramePr>
        <xdr:cNvPr id="2" name="Diagram 1">
          <a:extLst>
            <a:ext uri="{FF2B5EF4-FFF2-40B4-BE49-F238E27FC236}">
              <a16:creationId xmlns:a16="http://schemas.microsoft.com/office/drawing/2014/main" id="{151419B5-17BF-400C-8A2F-A7CCED840C6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home.treasury.gov/system/files/136/Paycheck-Protection-Program-Frequently-Asked-Questions.pdf" TargetMode="External"/><Relationship Id="rId6" Type="http://schemas.openxmlformats.org/officeDocument/2006/relationships/drawing" Target="../drawings/drawing1.xml"/><Relationship Id="rId5" Type="http://schemas.openxmlformats.org/officeDocument/2006/relationships/hyperlink" Target="https://www.congress.gov/116/bills/hr748/BILLS-116hr748enr.pdf" TargetMode="External"/><Relationship Id="rId4" Type="http://schemas.openxmlformats.org/officeDocument/2006/relationships/hyperlink" Target="https://home.treasury.gov/system/files/136/Interim-Final-Rule-Additional-Eligibility-Criteria-and-Requirements-for-Certain-Pledges-of-Loan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home.treasury.gov/system/files/136/Interim-Final-Rule-Additional-Eligibility-Criteria-and-Requirements-for-Certain-Pledges-of-Loans.pdf" TargetMode="External"/><Relationship Id="rId2" Type="http://schemas.openxmlformats.org/officeDocument/2006/relationships/hyperlink" Target="https://home.treasury.gov/system/files/136/Paycheck-Protection-Program-Frequenty-Asked-Questions.pdf" TargetMode="External"/><Relationship Id="rId1" Type="http://schemas.openxmlformats.org/officeDocument/2006/relationships/hyperlink" Target="https://home.treasury.gov/system/files/136/PPP--IFRN%20FINAL.pdf" TargetMode="External"/><Relationship Id="rId5" Type="http://schemas.openxmlformats.org/officeDocument/2006/relationships/drawing" Target="../drawings/drawing2.xml"/><Relationship Id="rId4" Type="http://schemas.openxmlformats.org/officeDocument/2006/relationships/hyperlink" Target="https://home.treasury.gov/system/files/136/Paycheck-Protection-Program-Frequently-Asked-Ques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44772-F761-465A-AA40-7284FA631F34}">
  <dimension ref="A1:B16"/>
  <sheetViews>
    <sheetView tabSelected="1" workbookViewId="0">
      <selection activeCell="S21" sqref="S21"/>
    </sheetView>
  </sheetViews>
  <sheetFormatPr defaultRowHeight="15" x14ac:dyDescent="0.25"/>
  <cols>
    <col min="1" max="1" width="4.7109375" customWidth="1"/>
    <col min="5" max="5" width="14.5703125" customWidth="1"/>
    <col min="8" max="8" width="10" customWidth="1"/>
    <col min="18" max="18" width="10" customWidth="1"/>
  </cols>
  <sheetData>
    <row r="1" spans="1:2" ht="21" x14ac:dyDescent="0.35">
      <c r="A1" s="1" t="s">
        <v>0</v>
      </c>
    </row>
    <row r="2" spans="1:2" ht="21" x14ac:dyDescent="0.35">
      <c r="A2" s="1" t="s">
        <v>1</v>
      </c>
    </row>
    <row r="3" spans="1:2" ht="21" x14ac:dyDescent="0.35">
      <c r="A3" s="2" t="s">
        <v>2</v>
      </c>
    </row>
    <row r="4" spans="1:2" ht="15.75" x14ac:dyDescent="0.25">
      <c r="A4" s="3"/>
      <c r="B4" s="4" t="s">
        <v>3</v>
      </c>
    </row>
    <row r="5" spans="1:2" s="5" customFormat="1" ht="18.75" x14ac:dyDescent="0.3"/>
    <row r="7" spans="1:2" ht="21" x14ac:dyDescent="0.35">
      <c r="A7" s="1" t="s">
        <v>4</v>
      </c>
    </row>
    <row r="8" spans="1:2" s="5" customFormat="1" ht="18.75" x14ac:dyDescent="0.3">
      <c r="A8" s="6">
        <v>1</v>
      </c>
      <c r="B8" s="5" t="s">
        <v>5</v>
      </c>
    </row>
    <row r="9" spans="1:2" s="5" customFormat="1" ht="18.75" x14ac:dyDescent="0.3">
      <c r="A9" s="6"/>
      <c r="B9" s="5" t="s">
        <v>6</v>
      </c>
    </row>
    <row r="10" spans="1:2" s="5" customFormat="1" ht="18.75" x14ac:dyDescent="0.3">
      <c r="A10" s="6"/>
      <c r="B10" s="5" t="s">
        <v>7</v>
      </c>
    </row>
    <row r="11" spans="1:2" s="5" customFormat="1" ht="18.75" x14ac:dyDescent="0.3">
      <c r="A11" s="6"/>
      <c r="B11" s="5" t="s">
        <v>8</v>
      </c>
    </row>
    <row r="12" spans="1:2" s="5" customFormat="1" ht="18.75" x14ac:dyDescent="0.3">
      <c r="A12" s="6"/>
      <c r="B12" s="6" t="s">
        <v>9</v>
      </c>
    </row>
    <row r="13" spans="1:2" s="5" customFormat="1" ht="18.75" x14ac:dyDescent="0.3">
      <c r="A13" s="6"/>
      <c r="B13" s="5" t="s">
        <v>10</v>
      </c>
    </row>
    <row r="14" spans="1:2" s="5" customFormat="1" ht="18.75" x14ac:dyDescent="0.3">
      <c r="A14" s="6"/>
    </row>
    <row r="15" spans="1:2" s="5" customFormat="1" ht="18.75" x14ac:dyDescent="0.3">
      <c r="A15" s="6">
        <v>2</v>
      </c>
      <c r="B15" s="5" t="s">
        <v>82</v>
      </c>
    </row>
    <row r="16" spans="1:2" x14ac:dyDescent="0.25">
      <c r="A1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1E296-2D40-437E-B431-D751FEC1C74D}">
  <dimension ref="A1:H29"/>
  <sheetViews>
    <sheetView workbookViewId="0">
      <selection activeCell="D12" sqref="D12"/>
    </sheetView>
  </sheetViews>
  <sheetFormatPr defaultRowHeight="15" x14ac:dyDescent="0.25"/>
  <cols>
    <col min="1" max="1" width="44.7109375" customWidth="1"/>
    <col min="2" max="2" width="18.5703125" customWidth="1"/>
    <col min="3" max="3" width="19" customWidth="1"/>
    <col min="4" max="4" width="20.7109375" customWidth="1"/>
    <col min="6" max="6" width="20.7109375" customWidth="1"/>
    <col min="7" max="7" width="13.5703125" customWidth="1"/>
  </cols>
  <sheetData>
    <row r="1" spans="1:6" ht="21" x14ac:dyDescent="0.35">
      <c r="A1" s="1" t="s">
        <v>0</v>
      </c>
    </row>
    <row r="2" spans="1:6" ht="21" x14ac:dyDescent="0.35">
      <c r="A2" s="1" t="s">
        <v>1</v>
      </c>
    </row>
    <row r="3" spans="1:6" ht="21" x14ac:dyDescent="0.35">
      <c r="A3" s="2" t="s">
        <v>2</v>
      </c>
    </row>
    <row r="5" spans="1:6" ht="21" x14ac:dyDescent="0.35">
      <c r="A5" s="1" t="s">
        <v>15</v>
      </c>
    </row>
    <row r="6" spans="1:6" ht="21" x14ac:dyDescent="0.35">
      <c r="A6" s="9"/>
    </row>
    <row r="7" spans="1:6" ht="21" x14ac:dyDescent="0.35">
      <c r="A7" s="9"/>
    </row>
    <row r="8" spans="1:6" ht="21" x14ac:dyDescent="0.35">
      <c r="A8" s="9"/>
    </row>
    <row r="9" spans="1:6" ht="21" x14ac:dyDescent="0.35">
      <c r="A9" s="9"/>
    </row>
    <row r="12" spans="1:6" ht="23.25" x14ac:dyDescent="0.35">
      <c r="A12" s="1" t="s">
        <v>16</v>
      </c>
      <c r="B12" s="10">
        <v>2.5</v>
      </c>
      <c r="C12" s="11" t="s">
        <v>17</v>
      </c>
      <c r="D12" s="12">
        <f>+'Calculating payroll costs'!D39+'Calculating payroll costs'!F39</f>
        <v>0</v>
      </c>
      <c r="E12" s="13" t="s">
        <v>18</v>
      </c>
      <c r="F12" s="14">
        <f>IF(((D12*B12)+(E22))&gt;10000000,10000000,((D12*B12)+(E22)))</f>
        <v>0</v>
      </c>
    </row>
    <row r="13" spans="1:6" x14ac:dyDescent="0.25">
      <c r="D13" s="15" t="s">
        <v>19</v>
      </c>
      <c r="F13" t="s">
        <v>20</v>
      </c>
    </row>
    <row r="14" spans="1:6" ht="21" x14ac:dyDescent="0.35">
      <c r="A14" s="96" t="str">
        <f>IF(AND('Calculating payroll costs'!D39&gt;0,'Calculating payroll costs'!F39&gt;0),"ERROR: PLEASE ONLY ENTER DATA IN THE ANNUAL OR MONTHLY COLUMNS ON THE 'CALCULATING PAYROLL COSTS' TAB","")</f>
        <v/>
      </c>
      <c r="B14" s="96"/>
      <c r="C14" s="96"/>
      <c r="D14" s="96"/>
      <c r="E14" s="96"/>
      <c r="F14" s="96"/>
    </row>
    <row r="15" spans="1:6" ht="21" x14ac:dyDescent="0.35">
      <c r="A15" s="16"/>
      <c r="B15" s="16"/>
      <c r="C15" s="16"/>
      <c r="D15" s="16"/>
      <c r="E15" s="16"/>
      <c r="F15" s="16"/>
    </row>
    <row r="16" spans="1:6" ht="21" x14ac:dyDescent="0.35">
      <c r="A16" s="1" t="s">
        <v>21</v>
      </c>
      <c r="D16" s="3"/>
      <c r="F16" s="17"/>
    </row>
    <row r="17" spans="1:8" ht="28.5" customHeight="1" x14ac:dyDescent="0.25">
      <c r="A17" s="97" t="s">
        <v>22</v>
      </c>
      <c r="B17" s="97"/>
      <c r="C17" s="97"/>
      <c r="D17" s="97"/>
      <c r="E17" s="97"/>
      <c r="F17" s="97"/>
    </row>
    <row r="18" spans="1:8" ht="21" x14ac:dyDescent="0.35">
      <c r="A18" s="18" t="s">
        <v>23</v>
      </c>
      <c r="E18" s="98"/>
      <c r="F18" s="98"/>
    </row>
    <row r="19" spans="1:8" ht="21" x14ac:dyDescent="0.35">
      <c r="A19" s="1"/>
      <c r="B19" s="19"/>
      <c r="H19" s="17"/>
    </row>
    <row r="20" spans="1:8" ht="21" x14ac:dyDescent="0.35">
      <c r="A20" s="18" t="s">
        <v>24</v>
      </c>
      <c r="E20" s="98"/>
      <c r="F20" s="98"/>
      <c r="H20" s="17"/>
    </row>
    <row r="21" spans="1:8" ht="18.75" x14ac:dyDescent="0.3">
      <c r="A21" s="15"/>
      <c r="B21" s="19"/>
    </row>
    <row r="22" spans="1:8" ht="19.5" thickBot="1" x14ac:dyDescent="0.35">
      <c r="A22" s="19"/>
      <c r="B22" s="19"/>
      <c r="C22" s="100" t="s">
        <v>25</v>
      </c>
      <c r="D22" s="100"/>
      <c r="E22" s="99">
        <f>+E18-E20</f>
        <v>0</v>
      </c>
      <c r="F22" s="99"/>
    </row>
    <row r="23" spans="1:8" x14ac:dyDescent="0.25">
      <c r="A23" s="15"/>
    </row>
    <row r="24" spans="1:8" ht="67.5" customHeight="1" x14ac:dyDescent="0.25">
      <c r="A24" s="93" t="s">
        <v>79</v>
      </c>
      <c r="B24" s="93"/>
    </row>
    <row r="25" spans="1:8" x14ac:dyDescent="0.25">
      <c r="A25" s="94" t="s">
        <v>12</v>
      </c>
      <c r="B25" s="94"/>
    </row>
    <row r="26" spans="1:8" x14ac:dyDescent="0.25">
      <c r="A26" s="95" t="s">
        <v>13</v>
      </c>
      <c r="B26" s="95"/>
    </row>
    <row r="27" spans="1:8" x14ac:dyDescent="0.25">
      <c r="A27" s="83" t="s">
        <v>46</v>
      </c>
      <c r="B27" s="83"/>
    </row>
    <row r="28" spans="1:8" x14ac:dyDescent="0.25">
      <c r="A28" s="83" t="s">
        <v>47</v>
      </c>
      <c r="B28" s="83"/>
    </row>
    <row r="29" spans="1:8" x14ac:dyDescent="0.25">
      <c r="A29" s="83" t="s">
        <v>14</v>
      </c>
      <c r="B29" s="83"/>
    </row>
  </sheetData>
  <protectedRanges>
    <protectedRange sqref="E18 E20 E22" name="EIDL"/>
  </protectedRanges>
  <mergeCells count="9">
    <mergeCell ref="A24:B24"/>
    <mergeCell ref="A25:B25"/>
    <mergeCell ref="A26:B26"/>
    <mergeCell ref="A14:F14"/>
    <mergeCell ref="A17:F17"/>
    <mergeCell ref="E18:F18"/>
    <mergeCell ref="E20:F20"/>
    <mergeCell ref="E22:F22"/>
    <mergeCell ref="C22:D22"/>
  </mergeCells>
  <hyperlinks>
    <hyperlink ref="A28" r:id="rId1" display="FAQs issued April 6, 2020 (updated April 13, 2020)," xr:uid="{9B8825F7-0985-4803-8CC4-B28A0FC63900}"/>
    <hyperlink ref="A27" r:id="rId2" xr:uid="{A489B23B-F6CF-4ADA-B94B-0810D98223B5}"/>
    <hyperlink ref="A26" r:id="rId3" xr:uid="{2DE39B07-C0E3-4A91-AE61-E33126CA4B59}"/>
    <hyperlink ref="A29" r:id="rId4" xr:uid="{34BC4893-674C-412D-8D97-CBAB5977794D}"/>
    <hyperlink ref="A25" r:id="rId5" display="https://www.congress.gov/116/bills/hr748/BILLS-116hr748enr.pdf" xr:uid="{F2F0FCD5-F160-47B9-9CB5-9B23CB7CB787}"/>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215E5-C3D1-4D5E-81BC-9BD56612FFDD}">
  <dimension ref="A1:AD57"/>
  <sheetViews>
    <sheetView topLeftCell="A7" workbookViewId="0">
      <selection activeCell="L47" sqref="L47"/>
    </sheetView>
  </sheetViews>
  <sheetFormatPr defaultRowHeight="15" x14ac:dyDescent="0.25"/>
  <cols>
    <col min="1" max="1" width="4.7109375" customWidth="1"/>
    <col min="2" max="2" width="46.85546875" customWidth="1"/>
    <col min="3" max="3" width="3" customWidth="1"/>
    <col min="4" max="4" width="20.7109375" customWidth="1"/>
    <col min="5" max="5" width="6.42578125" customWidth="1"/>
    <col min="6" max="6" width="16.5703125" customWidth="1"/>
    <col min="7" max="7" width="2.28515625" customWidth="1"/>
    <col min="8" max="8" width="16.5703125" customWidth="1"/>
    <col min="9" max="9" width="2.28515625" customWidth="1"/>
    <col min="10" max="10" width="16.5703125" customWidth="1"/>
    <col min="11" max="11" width="2.28515625" customWidth="1"/>
    <col min="12" max="12" width="16.5703125" customWidth="1"/>
    <col min="13" max="13" width="2.28515625" customWidth="1"/>
    <col min="14" max="14" width="16.5703125" customWidth="1"/>
    <col min="15" max="15" width="2.28515625" customWidth="1"/>
    <col min="16" max="16" width="16.5703125" customWidth="1"/>
    <col min="17" max="17" width="2.28515625" customWidth="1"/>
    <col min="18" max="18" width="16.5703125" customWidth="1"/>
    <col min="19" max="19" width="2.28515625" customWidth="1"/>
    <col min="20" max="20" width="16.5703125" customWidth="1"/>
    <col min="21" max="21" width="2.28515625" customWidth="1"/>
    <col min="22" max="22" width="16.5703125" customWidth="1"/>
    <col min="23" max="23" width="2.28515625" customWidth="1"/>
    <col min="24" max="24" width="16.5703125" customWidth="1"/>
    <col min="25" max="25" width="2.28515625" customWidth="1"/>
    <col min="26" max="26" width="16.5703125" customWidth="1"/>
    <col min="27" max="27" width="2.28515625" customWidth="1"/>
    <col min="28" max="28" width="16.5703125" customWidth="1"/>
  </cols>
  <sheetData>
    <row r="1" spans="1:28" ht="21" x14ac:dyDescent="0.35">
      <c r="A1" s="1" t="s">
        <v>0</v>
      </c>
    </row>
    <row r="2" spans="1:28" ht="21" x14ac:dyDescent="0.35">
      <c r="A2" s="1" t="s">
        <v>1</v>
      </c>
    </row>
    <row r="3" spans="1:28" ht="21" x14ac:dyDescent="0.35">
      <c r="A3" s="2" t="s">
        <v>2</v>
      </c>
    </row>
    <row r="5" spans="1:28" ht="21" x14ac:dyDescent="0.35">
      <c r="A5" s="1" t="s">
        <v>26</v>
      </c>
    </row>
    <row r="10" spans="1:28" ht="15.75" thickBot="1" x14ac:dyDescent="0.3">
      <c r="G10" s="21"/>
      <c r="K10" s="21"/>
    </row>
    <row r="11" spans="1:28" ht="16.5" thickBot="1" x14ac:dyDescent="0.3">
      <c r="B11" s="89" t="s">
        <v>27</v>
      </c>
      <c r="C11" s="90"/>
      <c r="D11" s="91"/>
    </row>
    <row r="12" spans="1:28" ht="18.75" x14ac:dyDescent="0.3">
      <c r="B12" s="22"/>
      <c r="D12" s="23" t="s">
        <v>28</v>
      </c>
    </row>
    <row r="13" spans="1:28" ht="23.25" customHeight="1" x14ac:dyDescent="0.35">
      <c r="B13" s="92"/>
      <c r="D13" s="24" t="s">
        <v>29</v>
      </c>
      <c r="E13" s="25" t="s">
        <v>9</v>
      </c>
      <c r="F13" s="101" t="s">
        <v>30</v>
      </c>
      <c r="G13" s="101"/>
      <c r="H13" s="101"/>
      <c r="I13" s="101"/>
      <c r="J13" s="101"/>
      <c r="K13" s="101"/>
      <c r="L13" s="101"/>
      <c r="M13" s="101"/>
      <c r="N13" s="101"/>
      <c r="O13" s="101"/>
      <c r="P13" s="101"/>
      <c r="Q13" s="101"/>
      <c r="R13" s="101"/>
      <c r="S13" s="101"/>
      <c r="T13" s="101"/>
      <c r="U13" s="101"/>
      <c r="V13" s="101"/>
      <c r="W13" s="101"/>
      <c r="X13" s="101"/>
      <c r="Y13" s="101"/>
      <c r="Z13" s="101"/>
      <c r="AA13" s="101"/>
      <c r="AB13" s="101"/>
    </row>
    <row r="14" spans="1:28" ht="45" x14ac:dyDescent="0.25">
      <c r="B14" s="92"/>
      <c r="D14" s="26" t="s">
        <v>31</v>
      </c>
      <c r="E14" s="27"/>
      <c r="F14" s="28" t="s">
        <v>32</v>
      </c>
      <c r="G14" s="29"/>
      <c r="H14" s="30" t="s">
        <v>33</v>
      </c>
      <c r="I14" s="29"/>
      <c r="J14" s="28" t="s">
        <v>34</v>
      </c>
      <c r="K14" s="29"/>
      <c r="L14" s="30" t="s">
        <v>35</v>
      </c>
      <c r="M14" s="29"/>
      <c r="N14" s="30" t="s">
        <v>36</v>
      </c>
      <c r="O14" s="29"/>
      <c r="P14" s="30" t="s">
        <v>37</v>
      </c>
      <c r="Q14" s="29"/>
      <c r="R14" s="30" t="s">
        <v>38</v>
      </c>
      <c r="S14" s="29"/>
      <c r="T14" s="30" t="s">
        <v>39</v>
      </c>
      <c r="U14" s="29"/>
      <c r="V14" s="30" t="s">
        <v>40</v>
      </c>
      <c r="W14" s="29"/>
      <c r="X14" s="30" t="s">
        <v>41</v>
      </c>
      <c r="Y14" s="29"/>
      <c r="Z14" s="30" t="s">
        <v>42</v>
      </c>
      <c r="AA14" s="29"/>
      <c r="AB14" s="30" t="s">
        <v>43</v>
      </c>
    </row>
    <row r="15" spans="1:28" x14ac:dyDescent="0.25">
      <c r="B15" s="92"/>
      <c r="D15" s="26"/>
      <c r="E15" s="27"/>
      <c r="F15" s="31" t="s">
        <v>9</v>
      </c>
      <c r="G15" s="32"/>
      <c r="H15" s="32" t="s">
        <v>9</v>
      </c>
      <c r="I15" s="32"/>
      <c r="J15" s="32" t="s">
        <v>9</v>
      </c>
      <c r="K15" s="32"/>
      <c r="L15" s="32" t="s">
        <v>9</v>
      </c>
      <c r="M15" s="32"/>
      <c r="N15" s="32" t="s">
        <v>9</v>
      </c>
      <c r="O15" s="32"/>
      <c r="P15" s="32" t="s">
        <v>9</v>
      </c>
      <c r="Q15" s="32"/>
      <c r="R15" s="32" t="s">
        <v>9</v>
      </c>
      <c r="S15" s="32"/>
      <c r="T15" s="32" t="s">
        <v>9</v>
      </c>
      <c r="U15" s="32"/>
      <c r="V15" s="32" t="s">
        <v>9</v>
      </c>
      <c r="W15" s="32"/>
      <c r="X15" s="32" t="s">
        <v>9</v>
      </c>
      <c r="Y15" s="32"/>
      <c r="Z15" s="32" t="s">
        <v>9</v>
      </c>
      <c r="AA15" s="32"/>
      <c r="AB15" s="32" t="s">
        <v>9</v>
      </c>
    </row>
    <row r="16" spans="1:28" ht="30" x14ac:dyDescent="0.25">
      <c r="B16" s="85"/>
      <c r="D16" s="33" t="str">
        <f>IFERROR((D18-365),"Enter Loan Date Requested")</f>
        <v>Enter Loan Date Requested</v>
      </c>
      <c r="E16" s="88" t="s">
        <v>44</v>
      </c>
      <c r="F16" s="86" t="str">
        <f>IFERROR(F18-25,"Enter Loan Date Requested")</f>
        <v>Enter Loan Date Requested</v>
      </c>
      <c r="G16" s="87"/>
      <c r="H16" s="34" t="str">
        <f>IFERROR(H18-30,"")</f>
        <v/>
      </c>
      <c r="I16" s="34"/>
      <c r="J16" s="34" t="str">
        <f>IFERROR(J18-30,"")</f>
        <v/>
      </c>
      <c r="K16" s="34"/>
      <c r="L16" s="34" t="str">
        <f>IFERROR(L18-30,"")</f>
        <v/>
      </c>
      <c r="M16" s="34"/>
      <c r="N16" s="34" t="str">
        <f>IFERROR(N18-30,"")</f>
        <v/>
      </c>
      <c r="O16" s="34"/>
      <c r="P16" s="34" t="str">
        <f>IFERROR(P18-30,"")</f>
        <v/>
      </c>
      <c r="Q16" s="34"/>
      <c r="R16" s="34" t="str">
        <f>IFERROR(R18-30,"")</f>
        <v/>
      </c>
      <c r="S16" s="34"/>
      <c r="T16" s="34" t="str">
        <f>IFERROR(T18-30,"")</f>
        <v/>
      </c>
      <c r="U16" s="34"/>
      <c r="V16" s="34" t="str">
        <f>IFERROR(V18-30,"")</f>
        <v/>
      </c>
      <c r="W16" s="34"/>
      <c r="X16" s="34" t="str">
        <f>IFERROR(X18-30,"")</f>
        <v/>
      </c>
      <c r="Y16" s="34"/>
      <c r="Z16" s="34" t="str">
        <f>IFERROR(Z18-30,"")</f>
        <v/>
      </c>
      <c r="AA16" s="34"/>
      <c r="AB16" s="34" t="str">
        <f>IFERROR(AB18-30,"")</f>
        <v/>
      </c>
    </row>
    <row r="17" spans="1:28" x14ac:dyDescent="0.25">
      <c r="B17" s="79"/>
      <c r="D17" s="33" t="s">
        <v>45</v>
      </c>
      <c r="E17" s="27"/>
      <c r="F17" s="33" t="s">
        <v>45</v>
      </c>
      <c r="G17" s="7"/>
      <c r="H17" s="33" t="s">
        <v>45</v>
      </c>
      <c r="I17" s="7"/>
      <c r="J17" s="33" t="s">
        <v>45</v>
      </c>
      <c r="K17" s="7"/>
      <c r="L17" s="33" t="s">
        <v>45</v>
      </c>
      <c r="M17" s="7"/>
      <c r="N17" s="33" t="s">
        <v>45</v>
      </c>
      <c r="O17" s="7"/>
      <c r="P17" s="33" t="s">
        <v>45</v>
      </c>
      <c r="Q17" s="7"/>
      <c r="R17" s="33" t="s">
        <v>45</v>
      </c>
      <c r="S17" s="7"/>
      <c r="T17" s="33" t="s">
        <v>45</v>
      </c>
      <c r="U17" s="7"/>
      <c r="V17" s="33" t="s">
        <v>45</v>
      </c>
      <c r="W17" s="7"/>
      <c r="X17" s="33" t="s">
        <v>45</v>
      </c>
      <c r="Y17" s="7"/>
      <c r="Z17" s="33" t="s">
        <v>45</v>
      </c>
      <c r="AA17" s="7"/>
      <c r="AB17" s="33" t="s">
        <v>45</v>
      </c>
    </row>
    <row r="18" spans="1:28" ht="21" x14ac:dyDescent="0.35">
      <c r="B18" s="79"/>
      <c r="C18" s="35"/>
      <c r="D18" s="34" t="str">
        <f>+IF(D11&gt;0,D11," ")</f>
        <v xml:space="preserve"> </v>
      </c>
      <c r="E18" s="27"/>
      <c r="F18" s="34" t="str">
        <f>IFERROR(H16-1,"")</f>
        <v/>
      </c>
      <c r="G18" s="34"/>
      <c r="H18" s="34" t="str">
        <f t="shared" ref="H18:X18" si="0">IFERROR(J16-1,"")</f>
        <v/>
      </c>
      <c r="I18" s="34"/>
      <c r="J18" s="34" t="str">
        <f t="shared" si="0"/>
        <v/>
      </c>
      <c r="K18" s="34"/>
      <c r="L18" s="34" t="str">
        <f t="shared" si="0"/>
        <v/>
      </c>
      <c r="M18" s="34"/>
      <c r="N18" s="34" t="str">
        <f t="shared" si="0"/>
        <v/>
      </c>
      <c r="O18" s="34"/>
      <c r="P18" s="34" t="str">
        <f t="shared" si="0"/>
        <v/>
      </c>
      <c r="Q18" s="34"/>
      <c r="R18" s="34" t="str">
        <f t="shared" si="0"/>
        <v/>
      </c>
      <c r="S18" s="34"/>
      <c r="T18" s="34" t="str">
        <f t="shared" si="0"/>
        <v/>
      </c>
      <c r="U18" s="34"/>
      <c r="V18" s="34" t="str">
        <f t="shared" si="0"/>
        <v/>
      </c>
      <c r="W18" s="34"/>
      <c r="X18" s="34" t="str">
        <f t="shared" si="0"/>
        <v/>
      </c>
      <c r="Y18" s="34"/>
      <c r="Z18" s="34" t="str">
        <f>IFERROR(AB16-1,"")</f>
        <v/>
      </c>
      <c r="AA18" s="34"/>
      <c r="AB18" s="34" t="str">
        <f>+IF(D11&gt;0,D11," ")</f>
        <v xml:space="preserve"> </v>
      </c>
    </row>
    <row r="19" spans="1:28" x14ac:dyDescent="0.25">
      <c r="B19" s="79"/>
      <c r="D19" s="34"/>
      <c r="E19" s="27"/>
      <c r="F19" s="36"/>
      <c r="G19" s="36"/>
      <c r="H19" s="36"/>
      <c r="I19" s="36"/>
      <c r="J19" s="36"/>
      <c r="K19" s="36"/>
      <c r="L19" s="36"/>
      <c r="M19" s="36"/>
      <c r="N19" s="36"/>
      <c r="O19" s="36"/>
      <c r="P19" s="36"/>
      <c r="Q19" s="36"/>
      <c r="R19" s="36"/>
      <c r="S19" s="36"/>
      <c r="T19" s="36"/>
      <c r="U19" s="36"/>
      <c r="V19" s="36"/>
      <c r="W19" s="36"/>
      <c r="X19" s="36"/>
      <c r="Y19" s="37"/>
      <c r="Z19" s="36"/>
      <c r="AA19" s="37"/>
      <c r="AB19" s="36"/>
    </row>
    <row r="20" spans="1:28" ht="19.149999999999999" customHeight="1" thickBot="1" x14ac:dyDescent="0.35">
      <c r="A20" s="3"/>
      <c r="B20" s="79"/>
      <c r="D20" s="34"/>
      <c r="E20" s="27"/>
      <c r="F20" s="17" t="s">
        <v>49</v>
      </c>
      <c r="G20" s="38"/>
      <c r="H20" s="38"/>
      <c r="I20" s="38"/>
      <c r="J20" s="38"/>
      <c r="K20" s="36"/>
      <c r="L20" s="36"/>
      <c r="M20" s="36"/>
      <c r="N20" s="36"/>
      <c r="O20" s="36"/>
      <c r="P20" s="36"/>
      <c r="Q20" s="36"/>
      <c r="R20" s="36"/>
      <c r="S20" s="36"/>
      <c r="T20" s="36"/>
      <c r="U20" s="36"/>
      <c r="V20" s="36"/>
      <c r="W20" s="36"/>
      <c r="X20" s="36"/>
      <c r="Y20" s="37"/>
      <c r="Z20" s="36"/>
      <c r="AA20" s="37"/>
      <c r="AB20" s="36"/>
    </row>
    <row r="21" spans="1:28" ht="15.75" thickBot="1" x14ac:dyDescent="0.3">
      <c r="A21" s="39"/>
      <c r="B21" s="40" t="s">
        <v>50</v>
      </c>
      <c r="C21" s="41"/>
      <c r="D21" s="41"/>
      <c r="E21" s="41"/>
      <c r="F21" s="42"/>
      <c r="G21" s="42"/>
      <c r="H21" s="42"/>
      <c r="I21" s="42"/>
      <c r="J21" s="42"/>
      <c r="K21" s="42"/>
      <c r="L21" s="42"/>
      <c r="M21" s="42"/>
      <c r="N21" s="42"/>
      <c r="O21" s="42"/>
      <c r="P21" s="42"/>
      <c r="Q21" s="42"/>
      <c r="R21" s="42"/>
      <c r="S21" s="42"/>
      <c r="T21" s="42"/>
      <c r="U21" s="42"/>
      <c r="V21" s="42"/>
      <c r="W21" s="42"/>
      <c r="X21" s="42"/>
      <c r="Y21" s="42"/>
      <c r="Z21" s="42"/>
      <c r="AA21" s="42"/>
      <c r="AB21" s="43"/>
    </row>
    <row r="22" spans="1:28" x14ac:dyDescent="0.25">
      <c r="A22" s="44" t="s">
        <v>51</v>
      </c>
      <c r="B22" s="45" t="s">
        <v>52</v>
      </c>
      <c r="D22" s="46"/>
      <c r="E22" s="47"/>
      <c r="F22" s="46"/>
      <c r="G22" s="46"/>
      <c r="H22" s="46"/>
      <c r="I22" s="46"/>
      <c r="J22" s="46"/>
      <c r="K22" s="46"/>
      <c r="L22" s="46"/>
      <c r="M22" s="46"/>
      <c r="N22" s="46"/>
      <c r="O22" s="46"/>
      <c r="P22" s="46"/>
      <c r="Q22" s="46"/>
      <c r="R22" s="46"/>
      <c r="S22" s="46"/>
      <c r="T22" s="46"/>
      <c r="U22" s="46"/>
      <c r="V22" s="46"/>
      <c r="W22" s="46"/>
      <c r="X22" s="46"/>
      <c r="Y22" s="46"/>
      <c r="Z22" s="46"/>
      <c r="AA22" s="46"/>
      <c r="AB22" s="48"/>
    </row>
    <row r="23" spans="1:28" x14ac:dyDescent="0.25">
      <c r="A23" s="44" t="s">
        <v>53</v>
      </c>
      <c r="B23" s="45" t="s">
        <v>54</v>
      </c>
      <c r="D23" s="46"/>
      <c r="E23" s="47"/>
      <c r="F23" s="46"/>
      <c r="G23" s="46"/>
      <c r="H23" s="46"/>
      <c r="I23" s="46"/>
      <c r="J23" s="46"/>
      <c r="K23" s="46"/>
      <c r="L23" s="46"/>
      <c r="M23" s="46"/>
      <c r="N23" s="46"/>
      <c r="O23" s="46"/>
      <c r="P23" s="46"/>
      <c r="Q23" s="46"/>
      <c r="R23" s="46"/>
      <c r="S23" s="46"/>
      <c r="T23" s="46"/>
      <c r="U23" s="46"/>
      <c r="V23" s="46"/>
      <c r="W23" s="46"/>
      <c r="X23" s="46"/>
      <c r="Y23" s="46"/>
      <c r="Z23" s="46"/>
      <c r="AA23" s="46"/>
      <c r="AB23" s="48"/>
    </row>
    <row r="24" spans="1:28" ht="45" x14ac:dyDescent="0.25">
      <c r="A24" s="44"/>
      <c r="B24" s="45" t="s">
        <v>55</v>
      </c>
      <c r="D24" s="46"/>
      <c r="E24" s="47"/>
      <c r="F24" s="46"/>
      <c r="G24" s="46"/>
      <c r="H24" s="46"/>
      <c r="I24" s="46"/>
      <c r="J24" s="46"/>
      <c r="K24" s="46"/>
      <c r="L24" s="46"/>
      <c r="M24" s="46"/>
      <c r="N24" s="46"/>
      <c r="O24" s="46"/>
      <c r="P24" s="46"/>
      <c r="Q24" s="46"/>
      <c r="R24" s="46"/>
      <c r="S24" s="46"/>
      <c r="T24" s="46"/>
      <c r="U24" s="46"/>
      <c r="V24" s="46"/>
      <c r="W24" s="46"/>
      <c r="X24" s="46"/>
      <c r="Y24" s="46"/>
      <c r="Z24" s="46"/>
      <c r="AA24" s="46"/>
      <c r="AB24" s="48"/>
    </row>
    <row r="25" spans="1:28" ht="31.5" customHeight="1" x14ac:dyDescent="0.25">
      <c r="A25" s="39"/>
      <c r="B25" s="49" t="s">
        <v>56</v>
      </c>
      <c r="D25" s="46"/>
      <c r="E25" s="47"/>
      <c r="F25" s="46"/>
      <c r="G25" s="46"/>
      <c r="H25" s="46"/>
      <c r="I25" s="46"/>
      <c r="J25" s="46"/>
      <c r="K25" s="46"/>
      <c r="L25" s="46"/>
      <c r="M25" s="46"/>
      <c r="N25" s="46"/>
      <c r="O25" s="46"/>
      <c r="P25" s="46"/>
      <c r="Q25" s="46"/>
      <c r="R25" s="46"/>
      <c r="S25" s="46"/>
      <c r="T25" s="46"/>
      <c r="U25" s="46"/>
      <c r="V25" s="46"/>
      <c r="W25" s="46"/>
      <c r="X25" s="46"/>
      <c r="Y25" s="46"/>
      <c r="Z25" s="46"/>
      <c r="AA25" s="46"/>
      <c r="AB25" s="48"/>
    </row>
    <row r="26" spans="1:28" ht="30" x14ac:dyDescent="0.25">
      <c r="A26" s="44" t="s">
        <v>57</v>
      </c>
      <c r="B26" s="45" t="s">
        <v>58</v>
      </c>
      <c r="D26" s="46"/>
      <c r="E26" s="47"/>
      <c r="F26" s="46"/>
      <c r="G26" s="46"/>
      <c r="H26" s="46"/>
      <c r="I26" s="46"/>
      <c r="J26" s="46"/>
      <c r="K26" s="46"/>
      <c r="L26" s="46"/>
      <c r="M26" s="46"/>
      <c r="N26" s="46"/>
      <c r="O26" s="46"/>
      <c r="P26" s="46"/>
      <c r="Q26" s="46"/>
      <c r="R26" s="46"/>
      <c r="S26" s="46"/>
      <c r="T26" s="46"/>
      <c r="U26" s="46"/>
      <c r="V26" s="46"/>
      <c r="W26" s="46"/>
      <c r="X26" s="46"/>
      <c r="Y26" s="46"/>
      <c r="Z26" s="46"/>
      <c r="AA26" s="46"/>
      <c r="AB26" s="48"/>
    </row>
    <row r="27" spans="1:28" ht="15.75" thickBot="1" x14ac:dyDescent="0.3">
      <c r="A27" s="39"/>
      <c r="B27" s="50" t="s">
        <v>59</v>
      </c>
      <c r="C27" s="51"/>
      <c r="D27" s="52"/>
      <c r="E27" s="53"/>
      <c r="F27" s="54"/>
      <c r="G27" s="52"/>
      <c r="H27" s="52"/>
      <c r="I27" s="52"/>
      <c r="J27" s="52"/>
      <c r="K27" s="52"/>
      <c r="L27" s="52"/>
      <c r="M27" s="52"/>
      <c r="N27" s="52"/>
      <c r="O27" s="52"/>
      <c r="P27" s="52"/>
      <c r="Q27" s="52"/>
      <c r="R27" s="52"/>
      <c r="S27" s="52"/>
      <c r="T27" s="52"/>
      <c r="U27" s="52"/>
      <c r="V27" s="52"/>
      <c r="W27" s="52"/>
      <c r="X27" s="52"/>
      <c r="Y27" s="52"/>
      <c r="Z27" s="52"/>
      <c r="AA27" s="52"/>
      <c r="AB27" s="55"/>
    </row>
    <row r="28" spans="1:28" ht="15.75" thickBot="1" x14ac:dyDescent="0.3">
      <c r="A28" s="39"/>
      <c r="E28" s="27"/>
      <c r="F28" s="56"/>
      <c r="G28" s="56"/>
      <c r="H28" s="56"/>
      <c r="I28" s="56"/>
      <c r="J28" s="56"/>
      <c r="K28" s="56"/>
      <c r="L28" s="56"/>
      <c r="M28" s="56"/>
      <c r="N28" s="56"/>
      <c r="O28" s="56"/>
      <c r="P28" s="56"/>
      <c r="Q28" s="56"/>
      <c r="R28" s="56"/>
      <c r="S28" s="56"/>
      <c r="T28" s="56"/>
      <c r="U28" s="56"/>
      <c r="V28" s="56"/>
      <c r="W28" s="56"/>
      <c r="X28" s="56"/>
      <c r="Y28" s="56"/>
      <c r="Z28" s="56"/>
      <c r="AA28" s="56"/>
      <c r="AB28" s="56"/>
    </row>
    <row r="29" spans="1:28" ht="15.75" thickBot="1" x14ac:dyDescent="0.3">
      <c r="A29" s="39"/>
      <c r="B29" s="40" t="s">
        <v>60</v>
      </c>
      <c r="C29" s="57"/>
      <c r="D29" s="57"/>
      <c r="E29" s="57"/>
      <c r="F29" s="58"/>
      <c r="G29" s="58"/>
      <c r="H29" s="58"/>
      <c r="I29" s="58"/>
      <c r="J29" s="58"/>
      <c r="K29" s="58"/>
      <c r="L29" s="58"/>
      <c r="M29" s="58"/>
      <c r="N29" s="58"/>
      <c r="O29" s="58"/>
      <c r="P29" s="58"/>
      <c r="Q29" s="58"/>
      <c r="R29" s="58"/>
      <c r="S29" s="58"/>
      <c r="T29" s="58"/>
      <c r="U29" s="58"/>
      <c r="V29" s="58"/>
      <c r="W29" s="58"/>
      <c r="X29" s="58"/>
      <c r="Y29" s="58"/>
      <c r="Z29" s="58"/>
      <c r="AA29" s="58"/>
      <c r="AB29" s="59"/>
    </row>
    <row r="30" spans="1:28" ht="30" x14ac:dyDescent="0.25">
      <c r="A30" s="44" t="s">
        <v>61</v>
      </c>
      <c r="B30" s="60" t="s">
        <v>62</v>
      </c>
      <c r="C30" s="61"/>
      <c r="D30" s="62"/>
      <c r="E30" s="63"/>
      <c r="F30" s="62"/>
      <c r="G30" s="62"/>
      <c r="H30" s="62"/>
      <c r="I30" s="62"/>
      <c r="J30" s="62"/>
      <c r="K30" s="62"/>
      <c r="L30" s="62"/>
      <c r="M30" s="62"/>
      <c r="N30" s="62"/>
      <c r="O30" s="62"/>
      <c r="P30" s="62"/>
      <c r="Q30" s="62"/>
      <c r="R30" s="62"/>
      <c r="S30" s="62"/>
      <c r="T30" s="62"/>
      <c r="U30" s="62"/>
      <c r="V30" s="62"/>
      <c r="W30" s="62"/>
      <c r="X30" s="62"/>
      <c r="Y30" s="62"/>
      <c r="Z30" s="62"/>
      <c r="AA30" s="62"/>
      <c r="AB30" s="64"/>
    </row>
    <row r="31" spans="1:28" ht="30" x14ac:dyDescent="0.25">
      <c r="B31" s="45" t="s">
        <v>63</v>
      </c>
      <c r="D31" s="46"/>
      <c r="E31" s="47"/>
      <c r="F31" s="65"/>
      <c r="G31" s="46"/>
      <c r="H31" s="46"/>
      <c r="I31" s="46"/>
      <c r="J31" s="46"/>
      <c r="K31" s="46"/>
      <c r="L31" s="46"/>
      <c r="M31" s="46"/>
      <c r="N31" s="46"/>
      <c r="O31" s="46"/>
      <c r="P31" s="46"/>
      <c r="Q31" s="46"/>
      <c r="R31" s="46"/>
      <c r="S31" s="46"/>
      <c r="T31" s="46"/>
      <c r="U31" s="46"/>
      <c r="V31" s="46"/>
      <c r="W31" s="46"/>
      <c r="X31" s="46"/>
      <c r="Y31" s="46"/>
      <c r="Z31" s="46"/>
      <c r="AA31" s="46"/>
      <c r="AB31" s="48"/>
    </row>
    <row r="32" spans="1:28" ht="45" x14ac:dyDescent="0.25">
      <c r="B32" s="45" t="s">
        <v>64</v>
      </c>
      <c r="D32" s="46"/>
      <c r="E32" s="47"/>
      <c r="F32" s="46"/>
      <c r="G32" s="46"/>
      <c r="H32" s="46"/>
      <c r="I32" s="46"/>
      <c r="J32" s="46"/>
      <c r="K32" s="46"/>
      <c r="L32" s="46"/>
      <c r="M32" s="46"/>
      <c r="N32" s="46"/>
      <c r="O32" s="46"/>
      <c r="P32" s="46"/>
      <c r="Q32" s="46"/>
      <c r="R32" s="46"/>
      <c r="S32" s="46"/>
      <c r="T32" s="46"/>
      <c r="U32" s="46"/>
      <c r="V32" s="46"/>
      <c r="W32" s="46"/>
      <c r="X32" s="46"/>
      <c r="Y32" s="46"/>
      <c r="Z32" s="46"/>
      <c r="AA32" s="46"/>
      <c r="AB32" s="48"/>
    </row>
    <row r="33" spans="1:30" ht="45" x14ac:dyDescent="0.25">
      <c r="B33" s="45" t="s">
        <v>65</v>
      </c>
      <c r="D33" s="46"/>
      <c r="E33" s="47"/>
      <c r="F33" s="46"/>
      <c r="G33" s="46"/>
      <c r="H33" s="46"/>
      <c r="I33" s="46"/>
      <c r="J33" s="46"/>
      <c r="K33" s="46"/>
      <c r="L33" s="46"/>
      <c r="M33" s="46"/>
      <c r="N33" s="46"/>
      <c r="O33" s="46"/>
      <c r="P33" s="46"/>
      <c r="Q33" s="46"/>
      <c r="R33" s="46"/>
      <c r="S33" s="46"/>
      <c r="T33" s="46"/>
      <c r="U33" s="46"/>
      <c r="V33" s="46"/>
      <c r="W33" s="46"/>
      <c r="X33" s="46"/>
      <c r="Y33" s="46"/>
      <c r="Z33" s="46"/>
      <c r="AA33" s="46"/>
      <c r="AB33" s="48"/>
    </row>
    <row r="34" spans="1:30" x14ac:dyDescent="0.25">
      <c r="B34" s="66" t="s">
        <v>66</v>
      </c>
      <c r="D34" s="67">
        <f>SUM(D30:D33)</f>
        <v>0</v>
      </c>
      <c r="E34" s="47"/>
      <c r="F34" s="67">
        <f>SUM(F30:F33)</f>
        <v>0</v>
      </c>
      <c r="G34" s="46"/>
      <c r="H34" s="67">
        <f>SUM(H30:H33)</f>
        <v>0</v>
      </c>
      <c r="I34" s="46"/>
      <c r="J34" s="67">
        <f>SUM(J30:J33)</f>
        <v>0</v>
      </c>
      <c r="K34" s="46"/>
      <c r="L34" s="67">
        <f>SUM(L30:L33)</f>
        <v>0</v>
      </c>
      <c r="M34" s="46"/>
      <c r="N34" s="67">
        <f>SUM(N30:N33)</f>
        <v>0</v>
      </c>
      <c r="O34" s="46"/>
      <c r="P34" s="67">
        <f>SUM(P30:P33)</f>
        <v>0</v>
      </c>
      <c r="Q34" s="46"/>
      <c r="R34" s="67">
        <f>SUM(R30:R33)</f>
        <v>0</v>
      </c>
      <c r="S34" s="46"/>
      <c r="T34" s="67">
        <f>SUM(T30:T33)</f>
        <v>0</v>
      </c>
      <c r="U34" s="46"/>
      <c r="V34" s="67">
        <f>SUM(V30:V33)</f>
        <v>0</v>
      </c>
      <c r="W34" s="46"/>
      <c r="X34" s="67">
        <f>SUM(X30:X33)</f>
        <v>0</v>
      </c>
      <c r="Y34" s="46"/>
      <c r="Z34" s="67">
        <f>SUM(Z30:Z33)</f>
        <v>0</v>
      </c>
      <c r="AA34" s="46"/>
      <c r="AB34" s="68">
        <f>SUM(AB30:AB33)</f>
        <v>0</v>
      </c>
    </row>
    <row r="35" spans="1:30" ht="15.75" thickBot="1" x14ac:dyDescent="0.3">
      <c r="B35" s="69"/>
      <c r="C35" s="51"/>
      <c r="D35" s="52"/>
      <c r="E35" s="53"/>
      <c r="F35" s="52"/>
      <c r="G35" s="52"/>
      <c r="H35" s="52"/>
      <c r="I35" s="52"/>
      <c r="J35" s="52"/>
      <c r="K35" s="52"/>
      <c r="L35" s="52"/>
      <c r="M35" s="52"/>
      <c r="N35" s="52"/>
      <c r="O35" s="52"/>
      <c r="P35" s="52"/>
      <c r="Q35" s="52"/>
      <c r="R35" s="52"/>
      <c r="S35" s="52"/>
      <c r="T35" s="52"/>
      <c r="U35" s="52"/>
      <c r="V35" s="52"/>
      <c r="W35" s="52"/>
      <c r="X35" s="52"/>
      <c r="Y35" s="52"/>
      <c r="Z35" s="52"/>
      <c r="AA35" s="52"/>
      <c r="AB35" s="55"/>
    </row>
    <row r="36" spans="1:30" ht="18.75" x14ac:dyDescent="0.3">
      <c r="B36" s="70"/>
      <c r="D36" s="71"/>
      <c r="E36" s="72"/>
      <c r="F36" s="71"/>
      <c r="G36" s="71"/>
      <c r="H36" s="71"/>
      <c r="I36" s="71"/>
      <c r="J36" s="71"/>
      <c r="K36" s="71"/>
      <c r="L36" s="71"/>
      <c r="M36" s="71"/>
      <c r="N36" s="71"/>
      <c r="O36" s="71"/>
      <c r="P36" s="71"/>
      <c r="Q36" s="71"/>
      <c r="R36" s="71"/>
      <c r="S36" s="71"/>
      <c r="T36" s="71"/>
      <c r="U36" s="71"/>
      <c r="V36" s="71"/>
      <c r="W36" s="71"/>
      <c r="X36" s="71"/>
      <c r="Y36" s="71"/>
      <c r="Z36" s="71"/>
      <c r="AA36" s="71"/>
      <c r="AB36" s="71"/>
    </row>
    <row r="37" spans="1:30" ht="19.5" thickBot="1" x14ac:dyDescent="0.35">
      <c r="B37" s="70" t="s">
        <v>67</v>
      </c>
      <c r="D37" s="73">
        <f>+D22+D23+D24+D26+D27+-D34</f>
        <v>0</v>
      </c>
      <c r="E37" s="47"/>
      <c r="F37" s="73">
        <f>+F22+F23+F24+F26+F27+-F34</f>
        <v>0</v>
      </c>
      <c r="G37" s="46"/>
      <c r="H37" s="73">
        <f>+H22+H23+H24+H26+H27+-H34</f>
        <v>0</v>
      </c>
      <c r="I37" s="46"/>
      <c r="J37" s="73">
        <f>+J22+J23+J24+J26+J27+-J34</f>
        <v>0</v>
      </c>
      <c r="K37" s="46"/>
      <c r="L37" s="73">
        <f>+L22+L23+L24+L26+L27+-L34</f>
        <v>0</v>
      </c>
      <c r="M37" s="46"/>
      <c r="N37" s="73">
        <f>+N22+N23+N24+N26+N27+-N34</f>
        <v>0</v>
      </c>
      <c r="O37" s="46"/>
      <c r="P37" s="73">
        <f>+P22+P23+P24+P26+P27+-P34</f>
        <v>0</v>
      </c>
      <c r="Q37" s="46"/>
      <c r="R37" s="73">
        <f>+R22+R23+R24+R26+R27+-R34</f>
        <v>0</v>
      </c>
      <c r="S37" s="46"/>
      <c r="T37" s="73">
        <f>+T22+T23+T24+T26+T27+-T34</f>
        <v>0</v>
      </c>
      <c r="U37" s="46"/>
      <c r="V37" s="73">
        <f>+V22+V23+V24+V26+V27+-V34</f>
        <v>0</v>
      </c>
      <c r="W37" s="46"/>
      <c r="X37" s="73">
        <f>+X22+X23+X24+X26+X27+-X34</f>
        <v>0</v>
      </c>
      <c r="Y37" s="46"/>
      <c r="Z37" s="73">
        <f>+Z22+Z23+Z24+Z26+Z27+-Z34</f>
        <v>0</v>
      </c>
      <c r="AA37" s="46"/>
      <c r="AB37" s="73">
        <f>+AB22+AB23+AB24+AB26+AB27+-AB34</f>
        <v>0</v>
      </c>
      <c r="AD37" s="46"/>
    </row>
    <row r="38" spans="1:30" ht="18.75" x14ac:dyDescent="0.3">
      <c r="B38" s="70"/>
      <c r="E38" s="27"/>
    </row>
    <row r="39" spans="1:30" ht="19.5" thickBot="1" x14ac:dyDescent="0.35">
      <c r="B39" s="70" t="s">
        <v>68</v>
      </c>
      <c r="D39" s="74">
        <f>+D37/12</f>
        <v>0</v>
      </c>
      <c r="E39" s="75"/>
      <c r="F39" s="76">
        <f>AVERAGE(F37:AB37)</f>
        <v>0</v>
      </c>
    </row>
    <row r="40" spans="1:30" ht="15.75" thickTop="1" x14ac:dyDescent="0.25"/>
    <row r="41" spans="1:30" ht="23.25" x14ac:dyDescent="0.35">
      <c r="A41" s="8" t="s">
        <v>11</v>
      </c>
      <c r="D41" s="77"/>
    </row>
    <row r="42" spans="1:30" x14ac:dyDescent="0.25">
      <c r="B42" s="79"/>
      <c r="C42" s="80"/>
    </row>
    <row r="43" spans="1:30" x14ac:dyDescent="0.25">
      <c r="A43" s="8">
        <v>1</v>
      </c>
      <c r="B43" s="84" t="s">
        <v>80</v>
      </c>
      <c r="C43" s="80"/>
    </row>
    <row r="44" spans="1:30" x14ac:dyDescent="0.25">
      <c r="B44" s="78" t="s">
        <v>81</v>
      </c>
      <c r="C44" s="80"/>
    </row>
    <row r="45" spans="1:30" x14ac:dyDescent="0.25">
      <c r="B45" s="79"/>
      <c r="C45" s="80"/>
    </row>
    <row r="46" spans="1:30" x14ac:dyDescent="0.25">
      <c r="A46" s="3" t="s">
        <v>48</v>
      </c>
    </row>
    <row r="47" spans="1:30" ht="29.65" customHeight="1" x14ac:dyDescent="0.25">
      <c r="A47" s="44" t="s">
        <v>51</v>
      </c>
      <c r="B47" s="102" t="s">
        <v>69</v>
      </c>
      <c r="C47" s="102"/>
      <c r="D47" s="102"/>
      <c r="E47" s="102"/>
      <c r="F47" s="102"/>
    </row>
    <row r="48" spans="1:30" x14ac:dyDescent="0.25">
      <c r="A48" s="39"/>
      <c r="B48" s="20" t="s">
        <v>70</v>
      </c>
    </row>
    <row r="49" spans="1:6" x14ac:dyDescent="0.25">
      <c r="A49" s="39"/>
      <c r="B49" s="20" t="s">
        <v>71</v>
      </c>
    </row>
    <row r="50" spans="1:6" x14ac:dyDescent="0.25">
      <c r="A50" s="39"/>
      <c r="B50" s="20" t="s">
        <v>72</v>
      </c>
    </row>
    <row r="51" spans="1:6" x14ac:dyDescent="0.25">
      <c r="A51" s="39"/>
      <c r="B51" s="20" t="s">
        <v>73</v>
      </c>
    </row>
    <row r="52" spans="1:6" x14ac:dyDescent="0.25">
      <c r="A52" s="39"/>
      <c r="B52" s="20" t="s">
        <v>74</v>
      </c>
      <c r="D52" s="81"/>
    </row>
    <row r="53" spans="1:6" ht="45" x14ac:dyDescent="0.25">
      <c r="A53" s="39"/>
      <c r="B53" s="20" t="s">
        <v>75</v>
      </c>
    </row>
    <row r="54" spans="1:6" x14ac:dyDescent="0.25">
      <c r="A54" s="44" t="s">
        <v>53</v>
      </c>
      <c r="B54" s="103" t="s">
        <v>76</v>
      </c>
      <c r="C54" s="103"/>
      <c r="D54" s="103"/>
      <c r="E54" s="103"/>
      <c r="F54" s="103"/>
    </row>
    <row r="55" spans="1:6" ht="29.25" customHeight="1" x14ac:dyDescent="0.25">
      <c r="A55" s="44" t="s">
        <v>57</v>
      </c>
      <c r="B55" s="97" t="s">
        <v>77</v>
      </c>
      <c r="C55" s="97"/>
      <c r="D55" s="97"/>
      <c r="E55" s="97"/>
      <c r="F55" s="97"/>
    </row>
    <row r="56" spans="1:6" x14ac:dyDescent="0.25">
      <c r="A56" s="44" t="s">
        <v>61</v>
      </c>
      <c r="B56" s="104" t="s">
        <v>78</v>
      </c>
      <c r="C56" s="104"/>
      <c r="D56" s="104"/>
      <c r="E56" s="104"/>
      <c r="F56" s="104"/>
    </row>
    <row r="57" spans="1:6" x14ac:dyDescent="0.25">
      <c r="A57" s="82"/>
    </row>
  </sheetData>
  <protectedRanges>
    <protectedRange sqref="D11" name="Loan Date"/>
    <protectedRange sqref="D22:D24 F22:AB24 F26:AB27 D26:D27 F30:AB33 D30:D33" name="Financial Data"/>
  </protectedRanges>
  <mergeCells count="5">
    <mergeCell ref="F13:AB13"/>
    <mergeCell ref="B47:F47"/>
    <mergeCell ref="B54:F54"/>
    <mergeCell ref="B55:F55"/>
    <mergeCell ref="B56:F56"/>
  </mergeCells>
  <hyperlinks>
    <hyperlink ref="B25" r:id="rId1" display="https://home.treasury.gov/system/files/136/PPP--IFRN FINAL.pdf" xr:uid="{17D7F560-8A45-45D8-9477-16E07D431A7E}"/>
    <hyperlink ref="B56:F56" r:id="rId2" display="Pay over $100,000 for any employee or owner on an annualized basis is not eligible for the loan. See FAQ #7 released on April 6, 2020 for guidance." xr:uid="{2130B09C-A282-4CD7-8277-F595CF29D36C}"/>
    <hyperlink ref="B54:F54" r:id="rId3" display="The Second Interim Final Rule released on April 14, 2020, discusses the treatment of income for partners in a partnership on page 5. " xr:uid="{C41FFFC2-0213-4FEE-94CE-0DE6A671592F}"/>
    <hyperlink ref="B44" r:id="rId4" xr:uid="{CEC51B90-B051-4BBF-802F-C7320C0E2AB1}"/>
  </hyperlinks>
  <pageMargins left="0.7" right="0.7" top="0.75" bottom="0.75" header="0.3" footer="0.3"/>
  <pageSetup orientation="portrait"/>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PPP Loan calculator</vt:lpstr>
      <vt:lpstr>Calculating payroll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Farag, Youssi</dc:creator>
  <cp:lastModifiedBy>Farag, Youssi</cp:lastModifiedBy>
  <dcterms:created xsi:type="dcterms:W3CDTF">2020-04-18T20:42:16Z</dcterms:created>
  <dcterms:modified xsi:type="dcterms:W3CDTF">2020-04-19T07:49:40Z</dcterms:modified>
</cp:coreProperties>
</file>